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otso01\Desktop\Models\Feeders\Sub-Urban\"/>
    </mc:Choice>
  </mc:AlternateContent>
  <bookViews>
    <workbookView xWindow="0" yWindow="0" windowWidth="4080" windowHeight="811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" l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 l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3" i="1"/>
  <c r="C32" i="1"/>
  <c r="C31" i="1"/>
  <c r="C30" i="1" l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 l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<sst xmlns="http://schemas.openxmlformats.org/spreadsheetml/2006/main" count="151" uniqueCount="17">
  <si>
    <t>From Bus</t>
  </si>
  <si>
    <t>To Bus</t>
  </si>
  <si>
    <t>Line Length [km]</t>
  </si>
  <si>
    <t>Line Type</t>
  </si>
  <si>
    <t>Phases</t>
  </si>
  <si>
    <t>ABC</t>
  </si>
  <si>
    <t>Transf</t>
  </si>
  <si>
    <t>XLPE_185/90</t>
  </si>
  <si>
    <t>4x100</t>
  </si>
  <si>
    <t>4x22</t>
  </si>
  <si>
    <t>A</t>
  </si>
  <si>
    <t>C</t>
  </si>
  <si>
    <t>B</t>
  </si>
  <si>
    <t>2x22</t>
  </si>
  <si>
    <t>2x16</t>
  </si>
  <si>
    <t>4x16</t>
  </si>
  <si>
    <t>4x50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</si>
</sst>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1"/>
  <sheetViews>
    <sheetView tabSelected="1" zoomScale="145" zoomScaleNormal="145" workbookViewId="0">
      <selection activeCell="C4" sqref="C4"/>
    </sheetView>
  </sheetViews>
  <sheetFormatPr defaultRowHeight="14.4" x14ac:dyDescent="0.3"/>
  <cols>
    <col min="1" max="2" width="9.109375" style="1"/>
    <col min="3" max="3" width="15.88671875" style="1" bestFit="1" customWidth="1"/>
    <col min="4" max="4" width="13.6640625" style="1" bestFit="1" customWidth="1"/>
    <col min="5" max="5" width="9.109375" style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</v>
      </c>
      <c r="B2" s="1">
        <v>2</v>
      </c>
      <c r="C2" s="1">
        <v>0</v>
      </c>
      <c r="D2" s="1" t="s">
        <v>6</v>
      </c>
      <c r="E2" s="1" t="s">
        <v>5</v>
      </c>
    </row>
    <row r="3" spans="1:5" x14ac:dyDescent="0.3">
      <c r="A3" s="1">
        <v>2</v>
      </c>
      <c r="B3" s="1">
        <v>3</v>
      </c>
      <c r="C3" s="1">
        <v>7.0000000000000007E-2</v>
      </c>
      <c r="D3" s="1" t="s">
        <v>7</v>
      </c>
      <c r="E3" s="1" t="s">
        <v>5</v>
      </c>
    </row>
    <row r="4" spans="1:5" x14ac:dyDescent="0.3">
      <c r="A4" s="1">
        <v>3</v>
      </c>
      <c r="B4" s="1">
        <v>4</v>
      </c>
      <c r="C4" s="1">
        <f>8/1000</f>
        <v>8.0000000000000002E-3</v>
      </c>
      <c r="D4" s="1" t="s">
        <v>7</v>
      </c>
      <c r="E4" s="1" t="s">
        <v>5</v>
      </c>
    </row>
    <row r="5" spans="1:5" x14ac:dyDescent="0.3">
      <c r="A5" s="1">
        <v>3</v>
      </c>
      <c r="B5" s="1">
        <v>5</v>
      </c>
      <c r="C5" s="1">
        <f>88/1000</f>
        <v>8.7999999999999995E-2</v>
      </c>
      <c r="D5" s="1" t="s">
        <v>7</v>
      </c>
      <c r="E5" s="1" t="s">
        <v>5</v>
      </c>
    </row>
    <row r="6" spans="1:5" x14ac:dyDescent="0.3">
      <c r="A6" s="1">
        <v>5</v>
      </c>
      <c r="B6" s="1">
        <v>6</v>
      </c>
      <c r="C6" s="1">
        <f>9.89/1000</f>
        <v>9.8900000000000012E-3</v>
      </c>
      <c r="D6" s="1" t="s">
        <v>9</v>
      </c>
      <c r="E6" s="1" t="s">
        <v>5</v>
      </c>
    </row>
    <row r="7" spans="1:5" x14ac:dyDescent="0.3">
      <c r="A7" s="1">
        <v>5</v>
      </c>
      <c r="B7" s="1">
        <v>7</v>
      </c>
      <c r="C7" s="1">
        <f>9.93/1000</f>
        <v>9.9299999999999996E-3</v>
      </c>
      <c r="D7" s="1" t="s">
        <v>13</v>
      </c>
      <c r="E7" s="1" t="s">
        <v>10</v>
      </c>
    </row>
    <row r="8" spans="1:5" x14ac:dyDescent="0.3">
      <c r="A8" s="1">
        <v>5</v>
      </c>
      <c r="B8" s="1">
        <v>8</v>
      </c>
      <c r="C8" s="1">
        <f>8.98/1000</f>
        <v>8.9800000000000001E-3</v>
      </c>
      <c r="D8" s="1" t="s">
        <v>13</v>
      </c>
      <c r="E8" s="1" t="s">
        <v>11</v>
      </c>
    </row>
    <row r="9" spans="1:5" x14ac:dyDescent="0.3">
      <c r="A9" s="1">
        <v>5</v>
      </c>
      <c r="B9" s="1">
        <v>9</v>
      </c>
      <c r="C9" s="1">
        <f>40.74/1000</f>
        <v>4.0740000000000005E-2</v>
      </c>
      <c r="D9" s="1" t="s">
        <v>8</v>
      </c>
      <c r="E9" s="1" t="s">
        <v>5</v>
      </c>
    </row>
    <row r="10" spans="1:5" x14ac:dyDescent="0.3">
      <c r="A10" s="1">
        <v>9</v>
      </c>
      <c r="B10" s="1">
        <v>10</v>
      </c>
      <c r="C10" s="1">
        <f>3.17/1000</f>
        <v>3.1700000000000001E-3</v>
      </c>
      <c r="D10" s="1" t="s">
        <v>14</v>
      </c>
      <c r="E10" s="1" t="s">
        <v>11</v>
      </c>
    </row>
    <row r="11" spans="1:5" x14ac:dyDescent="0.3">
      <c r="A11" s="1">
        <v>9</v>
      </c>
      <c r="B11" s="1">
        <v>11</v>
      </c>
      <c r="C11" s="1">
        <f>10.32/1000</f>
        <v>1.0320000000000001E-2</v>
      </c>
      <c r="D11" s="1" t="s">
        <v>13</v>
      </c>
      <c r="E11" s="1" t="s">
        <v>12</v>
      </c>
    </row>
    <row r="12" spans="1:5" x14ac:dyDescent="0.3">
      <c r="A12" s="1">
        <v>9</v>
      </c>
      <c r="B12" s="1">
        <v>12</v>
      </c>
      <c r="C12" s="1">
        <f>14.72/1000</f>
        <v>1.472E-2</v>
      </c>
      <c r="D12" s="1" t="s">
        <v>13</v>
      </c>
      <c r="E12" s="1" t="s">
        <v>12</v>
      </c>
    </row>
    <row r="13" spans="1:5" x14ac:dyDescent="0.3">
      <c r="A13" s="1">
        <v>9</v>
      </c>
      <c r="B13" s="1">
        <v>13</v>
      </c>
      <c r="C13" s="1">
        <f>37.83/1000</f>
        <v>3.7829999999999996E-2</v>
      </c>
      <c r="D13" s="1" t="s">
        <v>13</v>
      </c>
      <c r="E13" s="1" t="s">
        <v>10</v>
      </c>
    </row>
    <row r="14" spans="1:5" x14ac:dyDescent="0.3">
      <c r="A14" s="1">
        <v>9</v>
      </c>
      <c r="B14" s="1">
        <v>14</v>
      </c>
      <c r="C14" s="1">
        <f>28.44/1000</f>
        <v>2.844E-2</v>
      </c>
      <c r="D14" s="1" t="s">
        <v>8</v>
      </c>
      <c r="E14" s="1" t="s">
        <v>5</v>
      </c>
    </row>
    <row r="15" spans="1:5" x14ac:dyDescent="0.3">
      <c r="A15" s="1">
        <v>14</v>
      </c>
      <c r="B15" s="1">
        <v>15</v>
      </c>
      <c r="C15" s="1">
        <f>5.16/1000</f>
        <v>5.1600000000000005E-3</v>
      </c>
      <c r="D15" s="1" t="s">
        <v>13</v>
      </c>
      <c r="E15" s="1" t="s">
        <v>10</v>
      </c>
    </row>
    <row r="16" spans="1:5" x14ac:dyDescent="0.3">
      <c r="A16" s="1">
        <v>14</v>
      </c>
      <c r="B16" s="1">
        <v>16</v>
      </c>
      <c r="C16" s="1">
        <f>26.64/1000</f>
        <v>2.664E-2</v>
      </c>
      <c r="D16" s="1" t="s">
        <v>8</v>
      </c>
      <c r="E16" s="1" t="s">
        <v>5</v>
      </c>
    </row>
    <row r="17" spans="1:5" x14ac:dyDescent="0.3">
      <c r="A17" s="1">
        <v>16</v>
      </c>
      <c r="B17" s="1">
        <v>17</v>
      </c>
      <c r="C17" s="1">
        <f>7.66/1000</f>
        <v>7.6600000000000001E-3</v>
      </c>
      <c r="D17" s="1" t="s">
        <v>13</v>
      </c>
      <c r="E17" s="1" t="s">
        <v>11</v>
      </c>
    </row>
    <row r="18" spans="1:5" x14ac:dyDescent="0.3">
      <c r="A18" s="1">
        <v>16</v>
      </c>
      <c r="B18" s="1">
        <v>18</v>
      </c>
      <c r="C18" s="1">
        <f>14.18/1000</f>
        <v>1.418E-2</v>
      </c>
      <c r="D18" s="1" t="s">
        <v>13</v>
      </c>
      <c r="E18" s="1" t="s">
        <v>11</v>
      </c>
    </row>
    <row r="19" spans="1:5" x14ac:dyDescent="0.3">
      <c r="A19" s="1">
        <v>16</v>
      </c>
      <c r="B19" s="1">
        <v>19</v>
      </c>
      <c r="C19" s="1">
        <f>8.82/1000</f>
        <v>8.8199999999999997E-3</v>
      </c>
      <c r="D19" s="1" t="s">
        <v>13</v>
      </c>
      <c r="E19" s="1" t="s">
        <v>11</v>
      </c>
    </row>
    <row r="20" spans="1:5" x14ac:dyDescent="0.3">
      <c r="A20" s="1">
        <v>16</v>
      </c>
      <c r="B20" s="1">
        <v>20</v>
      </c>
      <c r="C20" s="1">
        <f>37.46/1000</f>
        <v>3.746E-2</v>
      </c>
      <c r="D20" s="1" t="s">
        <v>8</v>
      </c>
      <c r="E20" s="1" t="s">
        <v>5</v>
      </c>
    </row>
    <row r="21" spans="1:5" x14ac:dyDescent="0.3">
      <c r="A21" s="1">
        <v>20</v>
      </c>
      <c r="B21" s="1">
        <v>21</v>
      </c>
      <c r="C21" s="1">
        <f>5.58/1000</f>
        <v>5.5799999999999999E-3</v>
      </c>
      <c r="D21" s="1" t="s">
        <v>13</v>
      </c>
      <c r="E21" s="1" t="s">
        <v>11</v>
      </c>
    </row>
    <row r="22" spans="1:5" x14ac:dyDescent="0.3">
      <c r="A22" s="1">
        <v>20</v>
      </c>
      <c r="B22" s="1">
        <v>22</v>
      </c>
      <c r="C22" s="1">
        <f>22.85/1000</f>
        <v>2.2850000000000002E-2</v>
      </c>
      <c r="D22" s="1" t="s">
        <v>8</v>
      </c>
      <c r="E22" s="1" t="s">
        <v>5</v>
      </c>
    </row>
    <row r="23" spans="1:5" x14ac:dyDescent="0.3">
      <c r="A23" s="1">
        <v>22</v>
      </c>
      <c r="B23" s="1">
        <v>23</v>
      </c>
      <c r="C23" s="1">
        <f>8.86/1000</f>
        <v>8.8599999999999998E-3</v>
      </c>
      <c r="D23" s="1" t="s">
        <v>13</v>
      </c>
      <c r="E23" s="1" t="s">
        <v>11</v>
      </c>
    </row>
    <row r="24" spans="1:5" x14ac:dyDescent="0.3">
      <c r="A24" s="1">
        <v>22</v>
      </c>
      <c r="B24" s="1">
        <v>24</v>
      </c>
      <c r="C24" s="1">
        <f>3.48/1000</f>
        <v>3.48E-3</v>
      </c>
      <c r="D24" s="1" t="s">
        <v>13</v>
      </c>
      <c r="E24" s="1" t="s">
        <v>10</v>
      </c>
    </row>
    <row r="25" spans="1:5" x14ac:dyDescent="0.3">
      <c r="A25" s="1">
        <v>22</v>
      </c>
      <c r="B25" s="1">
        <v>25</v>
      </c>
      <c r="C25" s="1">
        <f>25.72/1000</f>
        <v>2.572E-2</v>
      </c>
      <c r="D25" s="1" t="s">
        <v>8</v>
      </c>
      <c r="E25" s="1" t="s">
        <v>5</v>
      </c>
    </row>
    <row r="26" spans="1:5" x14ac:dyDescent="0.3">
      <c r="A26" s="1">
        <v>25</v>
      </c>
      <c r="B26" s="1">
        <v>26</v>
      </c>
      <c r="C26" s="1">
        <f>13.99/1000</f>
        <v>1.3990000000000001E-2</v>
      </c>
      <c r="D26" s="1" t="s">
        <v>15</v>
      </c>
      <c r="E26" s="1" t="s">
        <v>5</v>
      </c>
    </row>
    <row r="27" spans="1:5" x14ac:dyDescent="0.3">
      <c r="A27" s="1">
        <v>25</v>
      </c>
      <c r="B27" s="1">
        <v>27</v>
      </c>
      <c r="C27" s="1">
        <f>11.25/1000</f>
        <v>1.125E-2</v>
      </c>
      <c r="D27" s="1" t="s">
        <v>15</v>
      </c>
      <c r="E27" s="1" t="s">
        <v>5</v>
      </c>
    </row>
    <row r="28" spans="1:5" x14ac:dyDescent="0.3">
      <c r="A28" s="1">
        <v>25</v>
      </c>
      <c r="B28" s="1">
        <v>28</v>
      </c>
      <c r="C28" s="1">
        <f>17.92/1000</f>
        <v>1.7920000000000002E-2</v>
      </c>
      <c r="D28" s="1" t="s">
        <v>13</v>
      </c>
      <c r="E28" s="1" t="s">
        <v>11</v>
      </c>
    </row>
    <row r="29" spans="1:5" x14ac:dyDescent="0.3">
      <c r="A29" s="1">
        <v>25</v>
      </c>
      <c r="B29" s="1">
        <v>29</v>
      </c>
      <c r="C29" s="1">
        <f>8.29/1000</f>
        <v>8.2899999999999988E-3</v>
      </c>
      <c r="D29" s="1" t="s">
        <v>13</v>
      </c>
      <c r="E29" s="1" t="s">
        <v>12</v>
      </c>
    </row>
    <row r="30" spans="1:5" x14ac:dyDescent="0.3">
      <c r="A30" s="1">
        <v>16</v>
      </c>
      <c r="B30" s="1">
        <v>30</v>
      </c>
      <c r="C30" s="1">
        <f>38.23/1000</f>
        <v>3.823E-2</v>
      </c>
      <c r="D30" s="1" t="s">
        <v>8</v>
      </c>
      <c r="E30" s="1" t="s">
        <v>5</v>
      </c>
    </row>
    <row r="31" spans="1:5" x14ac:dyDescent="0.3">
      <c r="A31" s="1">
        <v>30</v>
      </c>
      <c r="B31" s="1">
        <v>31</v>
      </c>
      <c r="C31" s="1">
        <f>43.19/1000</f>
        <v>4.3189999999999999E-2</v>
      </c>
      <c r="D31" s="1" t="s">
        <v>8</v>
      </c>
      <c r="E31" s="1" t="s">
        <v>5</v>
      </c>
    </row>
    <row r="32" spans="1:5" x14ac:dyDescent="0.3">
      <c r="A32" s="1">
        <v>31</v>
      </c>
      <c r="B32" s="1">
        <v>32</v>
      </c>
      <c r="C32" s="1">
        <f>6.98/1000</f>
        <v>6.9800000000000001E-3</v>
      </c>
      <c r="D32" s="1" t="s">
        <v>13</v>
      </c>
      <c r="E32" s="1" t="s">
        <v>12</v>
      </c>
    </row>
    <row r="33" spans="1:5" x14ac:dyDescent="0.3">
      <c r="A33" s="1">
        <v>31</v>
      </c>
      <c r="B33" s="1">
        <v>33</v>
      </c>
      <c r="C33" s="1">
        <f>23.57/1000</f>
        <v>2.3570000000000001E-2</v>
      </c>
      <c r="D33" s="1" t="s">
        <v>8</v>
      </c>
      <c r="E33" s="1" t="s">
        <v>5</v>
      </c>
    </row>
    <row r="34" spans="1:5" x14ac:dyDescent="0.3">
      <c r="A34" s="1">
        <v>33</v>
      </c>
      <c r="B34" s="1">
        <v>34</v>
      </c>
      <c r="C34" s="1">
        <v>2.9260000000000001E-2</v>
      </c>
      <c r="D34" s="1" t="s">
        <v>13</v>
      </c>
      <c r="E34" s="1" t="s">
        <v>12</v>
      </c>
    </row>
    <row r="35" spans="1:5" x14ac:dyDescent="0.3">
      <c r="A35" s="1">
        <v>33</v>
      </c>
      <c r="B35" s="1">
        <v>35</v>
      </c>
      <c r="C35" s="1">
        <f>7.2/1000</f>
        <v>7.1999999999999998E-3</v>
      </c>
      <c r="D35" s="1" t="s">
        <v>13</v>
      </c>
      <c r="E35" s="1" t="s">
        <v>10</v>
      </c>
    </row>
    <row r="36" spans="1:5" x14ac:dyDescent="0.3">
      <c r="A36" s="1">
        <v>30</v>
      </c>
      <c r="B36" s="1">
        <v>36</v>
      </c>
      <c r="C36" s="1">
        <f>0.93/1000</f>
        <v>9.3000000000000005E-4</v>
      </c>
      <c r="D36" s="1" t="s">
        <v>14</v>
      </c>
      <c r="E36" s="1" t="s">
        <v>11</v>
      </c>
    </row>
    <row r="37" spans="1:5" x14ac:dyDescent="0.3">
      <c r="A37" s="1">
        <v>30</v>
      </c>
      <c r="B37" s="1">
        <v>37</v>
      </c>
      <c r="C37" s="1">
        <f>8.78/1000</f>
        <v>8.7799999999999996E-3</v>
      </c>
      <c r="D37" s="1" t="s">
        <v>13</v>
      </c>
      <c r="E37" s="1" t="s">
        <v>10</v>
      </c>
    </row>
    <row r="38" spans="1:5" x14ac:dyDescent="0.3">
      <c r="A38" s="1">
        <v>30</v>
      </c>
      <c r="B38" s="1">
        <v>38</v>
      </c>
      <c r="C38" s="1">
        <f>17.53/1000</f>
        <v>1.753E-2</v>
      </c>
      <c r="D38" s="1" t="s">
        <v>13</v>
      </c>
      <c r="E38" s="1" t="s">
        <v>11</v>
      </c>
    </row>
    <row r="39" spans="1:5" x14ac:dyDescent="0.3">
      <c r="A39" s="1">
        <v>30</v>
      </c>
      <c r="B39" s="1">
        <v>39</v>
      </c>
      <c r="C39" s="1">
        <f>27.75/1000</f>
        <v>2.775E-2</v>
      </c>
      <c r="D39" s="1" t="s">
        <v>8</v>
      </c>
      <c r="E39" s="1" t="s">
        <v>5</v>
      </c>
    </row>
    <row r="40" spans="1:5" x14ac:dyDescent="0.3">
      <c r="A40" s="1">
        <v>39</v>
      </c>
      <c r="B40" s="1">
        <v>40</v>
      </c>
      <c r="C40" s="1">
        <f>7.08/1000</f>
        <v>7.0800000000000004E-3</v>
      </c>
      <c r="D40" s="1" t="s">
        <v>9</v>
      </c>
      <c r="E40" s="1" t="s">
        <v>5</v>
      </c>
    </row>
    <row r="41" spans="1:5" x14ac:dyDescent="0.3">
      <c r="A41" s="1">
        <v>39</v>
      </c>
      <c r="B41" s="1">
        <v>41</v>
      </c>
      <c r="C41" s="1">
        <f>14.7/1000</f>
        <v>1.47E-2</v>
      </c>
      <c r="D41" s="1" t="s">
        <v>13</v>
      </c>
      <c r="E41" s="1" t="s">
        <v>11</v>
      </c>
    </row>
    <row r="42" spans="1:5" x14ac:dyDescent="0.3">
      <c r="A42" s="1">
        <v>39</v>
      </c>
      <c r="B42" s="1">
        <v>42</v>
      </c>
      <c r="C42" s="1">
        <f>18.35/1000</f>
        <v>1.8350000000000002E-2</v>
      </c>
      <c r="D42" s="1" t="s">
        <v>13</v>
      </c>
      <c r="E42" s="1" t="s">
        <v>12</v>
      </c>
    </row>
    <row r="43" spans="1:5" x14ac:dyDescent="0.3">
      <c r="A43" s="1">
        <v>39</v>
      </c>
      <c r="B43" s="1">
        <v>43</v>
      </c>
      <c r="C43" s="1">
        <f>26.77/1000</f>
        <v>2.6769999999999999E-2</v>
      </c>
      <c r="D43" s="1" t="s">
        <v>8</v>
      </c>
      <c r="E43" s="1" t="s">
        <v>5</v>
      </c>
    </row>
    <row r="44" spans="1:5" x14ac:dyDescent="0.3">
      <c r="A44" s="1">
        <v>43</v>
      </c>
      <c r="B44" s="1">
        <v>44</v>
      </c>
      <c r="C44" s="1">
        <f>41.79/1000</f>
        <v>4.1790000000000001E-2</v>
      </c>
      <c r="D44" s="1" t="s">
        <v>8</v>
      </c>
      <c r="E44" s="1" t="s">
        <v>5</v>
      </c>
    </row>
    <row r="45" spans="1:5" x14ac:dyDescent="0.3">
      <c r="A45" s="1">
        <v>44</v>
      </c>
      <c r="B45" s="1">
        <v>45</v>
      </c>
      <c r="C45" s="1">
        <f>7.56/1000</f>
        <v>7.5599999999999999E-3</v>
      </c>
      <c r="D45" s="1" t="s">
        <v>9</v>
      </c>
      <c r="E45" s="1" t="s">
        <v>5</v>
      </c>
    </row>
    <row r="46" spans="1:5" x14ac:dyDescent="0.3">
      <c r="A46" s="1">
        <v>43</v>
      </c>
      <c r="B46" s="1">
        <v>46</v>
      </c>
      <c r="C46" s="1">
        <f>22.15/1000</f>
        <v>2.215E-2</v>
      </c>
      <c r="D46" s="1" t="s">
        <v>8</v>
      </c>
      <c r="E46" s="1" t="s">
        <v>5</v>
      </c>
    </row>
    <row r="47" spans="1:5" x14ac:dyDescent="0.3">
      <c r="A47" s="1">
        <v>46</v>
      </c>
      <c r="B47" s="1">
        <v>47</v>
      </c>
      <c r="C47" s="1">
        <f>7.85/1000</f>
        <v>7.8499999999999993E-3</v>
      </c>
      <c r="D47" s="1" t="s">
        <v>13</v>
      </c>
      <c r="E47" s="1" t="s">
        <v>11</v>
      </c>
    </row>
    <row r="48" spans="1:5" x14ac:dyDescent="0.3">
      <c r="A48" s="1">
        <v>46</v>
      </c>
      <c r="B48" s="1">
        <v>48</v>
      </c>
      <c r="C48" s="1">
        <f>5.16/1000</f>
        <v>5.1600000000000005E-3</v>
      </c>
      <c r="D48" s="1" t="s">
        <v>13</v>
      </c>
      <c r="E48" s="1" t="s">
        <v>12</v>
      </c>
    </row>
    <row r="49" spans="1:5" x14ac:dyDescent="0.3">
      <c r="A49" s="1">
        <v>46</v>
      </c>
      <c r="B49" s="1">
        <v>49</v>
      </c>
      <c r="C49" s="1">
        <f>30.47/1000</f>
        <v>3.0470000000000001E-2</v>
      </c>
      <c r="D49" s="1" t="s">
        <v>8</v>
      </c>
      <c r="E49" s="1" t="s">
        <v>5</v>
      </c>
    </row>
    <row r="50" spans="1:5" ht="15.75" customHeight="1" x14ac:dyDescent="0.3">
      <c r="A50" s="1">
        <v>49</v>
      </c>
      <c r="B50" s="1">
        <v>50</v>
      </c>
      <c r="C50" s="1">
        <f>7.93/1000</f>
        <v>7.9299999999999995E-3</v>
      </c>
      <c r="D50" s="1" t="s">
        <v>9</v>
      </c>
      <c r="E50" s="1" t="s">
        <v>5</v>
      </c>
    </row>
    <row r="51" spans="1:5" x14ac:dyDescent="0.3">
      <c r="A51" s="1">
        <v>49</v>
      </c>
      <c r="B51" s="1">
        <v>51</v>
      </c>
      <c r="C51" s="1">
        <f>7.27/1000</f>
        <v>7.2699999999999996E-3</v>
      </c>
      <c r="D51" s="1" t="s">
        <v>13</v>
      </c>
      <c r="E51" s="1" t="s">
        <v>10</v>
      </c>
    </row>
    <row r="52" spans="1:5" x14ac:dyDescent="0.3">
      <c r="A52" s="1">
        <v>49</v>
      </c>
      <c r="B52" s="1">
        <v>52</v>
      </c>
      <c r="C52" s="1">
        <f>23.67/1000</f>
        <v>2.367E-2</v>
      </c>
      <c r="D52" s="1" t="s">
        <v>8</v>
      </c>
      <c r="E52" s="1" t="s">
        <v>5</v>
      </c>
    </row>
    <row r="53" spans="1:5" x14ac:dyDescent="0.3">
      <c r="A53" s="1">
        <v>52</v>
      </c>
      <c r="B53" s="1">
        <v>53</v>
      </c>
      <c r="C53" s="1">
        <f>7.69/1000</f>
        <v>7.6900000000000007E-3</v>
      </c>
      <c r="D53" s="1" t="s">
        <v>13</v>
      </c>
      <c r="E53" s="1" t="s">
        <v>11</v>
      </c>
    </row>
    <row r="54" spans="1:5" x14ac:dyDescent="0.3">
      <c r="A54" s="1">
        <v>52</v>
      </c>
      <c r="B54" s="1">
        <v>54</v>
      </c>
      <c r="C54" s="1">
        <f>7.21/1000</f>
        <v>7.2100000000000003E-3</v>
      </c>
      <c r="D54" s="1" t="s">
        <v>13</v>
      </c>
      <c r="E54" s="1" t="s">
        <v>10</v>
      </c>
    </row>
    <row r="55" spans="1:5" x14ac:dyDescent="0.3">
      <c r="A55" s="1">
        <v>52</v>
      </c>
      <c r="B55" s="1">
        <v>55</v>
      </c>
      <c r="C55" s="1">
        <f>35.38/1000</f>
        <v>3.5380000000000002E-2</v>
      </c>
      <c r="D55" s="1" t="s">
        <v>16</v>
      </c>
      <c r="E55" s="1" t="s">
        <v>5</v>
      </c>
    </row>
    <row r="56" spans="1:5" x14ac:dyDescent="0.3">
      <c r="A56" s="1">
        <v>55</v>
      </c>
      <c r="B56" s="1">
        <v>56</v>
      </c>
      <c r="C56" s="1">
        <f>18.72/1000</f>
        <v>1.8720000000000001E-2</v>
      </c>
      <c r="D56" s="1" t="s">
        <v>13</v>
      </c>
      <c r="E56" s="1" t="s">
        <v>11</v>
      </c>
    </row>
    <row r="57" spans="1:5" x14ac:dyDescent="0.3">
      <c r="A57" s="1">
        <v>55</v>
      </c>
      <c r="B57" s="1">
        <v>57</v>
      </c>
      <c r="C57" s="1">
        <f>8.96/1000</f>
        <v>8.9600000000000009E-3</v>
      </c>
      <c r="D57" s="1" t="s">
        <v>13</v>
      </c>
      <c r="E57" s="1" t="s">
        <v>11</v>
      </c>
    </row>
    <row r="58" spans="1:5" x14ac:dyDescent="0.3">
      <c r="A58" s="1">
        <v>55</v>
      </c>
      <c r="B58" s="1">
        <v>58</v>
      </c>
      <c r="C58" s="1">
        <f>46.21/1000</f>
        <v>4.6210000000000001E-2</v>
      </c>
      <c r="D58" s="1" t="s">
        <v>16</v>
      </c>
      <c r="E58" s="1" t="s">
        <v>5</v>
      </c>
    </row>
    <row r="59" spans="1:5" x14ac:dyDescent="0.3">
      <c r="A59" s="1">
        <v>58</v>
      </c>
      <c r="B59" s="1">
        <v>59</v>
      </c>
      <c r="C59" s="1">
        <f>4.48/1000</f>
        <v>4.4800000000000005E-3</v>
      </c>
      <c r="D59" s="1" t="s">
        <v>13</v>
      </c>
      <c r="E59" s="1" t="s">
        <v>11</v>
      </c>
    </row>
    <row r="60" spans="1:5" x14ac:dyDescent="0.3">
      <c r="A60" s="1">
        <v>58</v>
      </c>
      <c r="B60" s="1">
        <v>60</v>
      </c>
      <c r="C60" s="1">
        <f>9.6/1000</f>
        <v>9.5999999999999992E-3</v>
      </c>
      <c r="D60" s="1" t="s">
        <v>13</v>
      </c>
      <c r="E60" s="1" t="s">
        <v>10</v>
      </c>
    </row>
    <row r="61" spans="1:5" x14ac:dyDescent="0.3">
      <c r="A61" s="1">
        <v>58</v>
      </c>
      <c r="B61" s="1">
        <v>61</v>
      </c>
      <c r="C61" s="1">
        <f>40.395/1000</f>
        <v>4.0395E-2</v>
      </c>
      <c r="D61" s="1" t="s">
        <v>13</v>
      </c>
      <c r="E61" s="1" t="s">
        <v>12</v>
      </c>
    </row>
    <row r="62" spans="1:5" x14ac:dyDescent="0.3">
      <c r="A62" s="1">
        <v>58</v>
      </c>
      <c r="B62" s="1">
        <v>62</v>
      </c>
      <c r="C62" s="1">
        <f>26.53/1000</f>
        <v>2.6530000000000001E-2</v>
      </c>
      <c r="D62" s="1" t="s">
        <v>16</v>
      </c>
      <c r="E62" s="1" t="s">
        <v>5</v>
      </c>
    </row>
    <row r="63" spans="1:5" x14ac:dyDescent="0.3">
      <c r="A63" s="1">
        <v>62</v>
      </c>
      <c r="B63" s="1">
        <v>63</v>
      </c>
      <c r="C63" s="1">
        <f>20.7/1000</f>
        <v>2.07E-2</v>
      </c>
      <c r="D63" s="1" t="s">
        <v>16</v>
      </c>
      <c r="E63" s="1" t="s">
        <v>5</v>
      </c>
    </row>
    <row r="64" spans="1:5" x14ac:dyDescent="0.3">
      <c r="A64" s="1">
        <v>63</v>
      </c>
      <c r="B64" s="1">
        <v>64</v>
      </c>
      <c r="C64" s="1">
        <f>2.25/1000</f>
        <v>2.2499999999999998E-3</v>
      </c>
      <c r="D64" s="1" t="s">
        <v>15</v>
      </c>
      <c r="E64" s="1" t="s">
        <v>5</v>
      </c>
    </row>
    <row r="65" spans="1:5" x14ac:dyDescent="0.3">
      <c r="A65" s="1">
        <v>63</v>
      </c>
      <c r="B65" s="1">
        <v>65</v>
      </c>
      <c r="C65" s="1">
        <f>10/1000</f>
        <v>0.01</v>
      </c>
      <c r="D65" s="1" t="s">
        <v>13</v>
      </c>
      <c r="E65" s="1" t="s">
        <v>11</v>
      </c>
    </row>
    <row r="66" spans="1:5" x14ac:dyDescent="0.3">
      <c r="A66" s="1">
        <v>63</v>
      </c>
      <c r="B66" s="1">
        <v>66</v>
      </c>
      <c r="C66" s="1">
        <f>16.29/1000</f>
        <v>1.6289999999999999E-2</v>
      </c>
      <c r="D66" s="1" t="s">
        <v>16</v>
      </c>
      <c r="E66" s="1" t="s">
        <v>5</v>
      </c>
    </row>
    <row r="67" spans="1:5" x14ac:dyDescent="0.3">
      <c r="A67" s="1">
        <v>62</v>
      </c>
      <c r="B67" s="1">
        <v>67</v>
      </c>
      <c r="C67" s="1">
        <f>9/1000</f>
        <v>8.9999999999999993E-3</v>
      </c>
      <c r="D67" s="1" t="s">
        <v>13</v>
      </c>
      <c r="E67" s="1" t="s">
        <v>11</v>
      </c>
    </row>
    <row r="68" spans="1:5" x14ac:dyDescent="0.3">
      <c r="A68" s="1">
        <v>62</v>
      </c>
      <c r="B68" s="1">
        <v>68</v>
      </c>
      <c r="C68" s="1">
        <f>16/1000</f>
        <v>1.6E-2</v>
      </c>
      <c r="D68" s="1" t="s">
        <v>13</v>
      </c>
      <c r="E68" s="1" t="s">
        <v>11</v>
      </c>
    </row>
    <row r="69" spans="1:5" x14ac:dyDescent="0.3">
      <c r="A69" s="1">
        <v>62</v>
      </c>
      <c r="B69" s="1">
        <v>69</v>
      </c>
      <c r="C69" s="1">
        <f>52/1000</f>
        <v>5.1999999999999998E-2</v>
      </c>
      <c r="D69" s="1" t="s">
        <v>13</v>
      </c>
      <c r="E69" s="1" t="s">
        <v>12</v>
      </c>
    </row>
    <row r="70" spans="1:5" x14ac:dyDescent="0.3">
      <c r="A70" s="1">
        <v>62</v>
      </c>
      <c r="B70" s="1">
        <v>70</v>
      </c>
      <c r="C70" s="1">
        <f>36.56/1000</f>
        <v>3.6560000000000002E-2</v>
      </c>
      <c r="D70" s="1" t="s">
        <v>8</v>
      </c>
      <c r="E70" s="1" t="s">
        <v>5</v>
      </c>
    </row>
    <row r="71" spans="1:5" x14ac:dyDescent="0.3">
      <c r="A71" s="1">
        <v>70</v>
      </c>
      <c r="B71" s="1">
        <v>71</v>
      </c>
      <c r="C71" s="1">
        <f>8/1000</f>
        <v>8.0000000000000002E-3</v>
      </c>
      <c r="D71" s="1" t="s">
        <v>13</v>
      </c>
      <c r="E71" s="1" t="s">
        <v>10</v>
      </c>
    </row>
    <row r="72" spans="1:5" x14ac:dyDescent="0.3">
      <c r="A72" s="1">
        <v>70</v>
      </c>
      <c r="B72" s="1">
        <v>72</v>
      </c>
      <c r="C72" s="1">
        <f>13/1000</f>
        <v>1.2999999999999999E-2</v>
      </c>
      <c r="D72" s="1" t="s">
        <v>13</v>
      </c>
      <c r="E72" s="1" t="s">
        <v>12</v>
      </c>
    </row>
    <row r="73" spans="1:5" x14ac:dyDescent="0.3">
      <c r="A73" s="1">
        <v>70</v>
      </c>
      <c r="B73" s="1">
        <v>73</v>
      </c>
      <c r="C73" s="1">
        <f>6/1000</f>
        <v>6.0000000000000001E-3</v>
      </c>
      <c r="D73" s="1" t="s">
        <v>13</v>
      </c>
      <c r="E73" s="1" t="s">
        <v>11</v>
      </c>
    </row>
    <row r="74" spans="1:5" x14ac:dyDescent="0.3">
      <c r="A74" s="1">
        <v>70</v>
      </c>
      <c r="B74" s="1">
        <v>74</v>
      </c>
      <c r="C74" s="1">
        <f>8/1000</f>
        <v>8.0000000000000002E-3</v>
      </c>
      <c r="D74" s="1" t="s">
        <v>9</v>
      </c>
      <c r="E74" s="1" t="s">
        <v>5</v>
      </c>
    </row>
    <row r="142" spans="1:5" x14ac:dyDescent="0.3">
      <c r="A142" s="2"/>
      <c r="B142" s="2"/>
      <c r="C142" s="2"/>
      <c r="D142" s="2"/>
      <c r="E142" s="2"/>
    </row>
    <row r="143" spans="1:5" x14ac:dyDescent="0.3">
      <c r="A143" s="2"/>
      <c r="B143" s="2"/>
      <c r="C143" s="2"/>
      <c r="D143" s="2"/>
      <c r="E143" s="2"/>
    </row>
    <row r="144" spans="1:5" x14ac:dyDescent="0.3">
      <c r="A144" s="2"/>
      <c r="B144" s="2"/>
      <c r="C144" s="2"/>
      <c r="D144" s="2"/>
      <c r="E144" s="2"/>
    </row>
    <row r="145" spans="1:5" x14ac:dyDescent="0.3">
      <c r="A145" s="2"/>
      <c r="B145" s="2"/>
      <c r="C145" s="2"/>
      <c r="D145" s="2"/>
      <c r="E145" s="2"/>
    </row>
    <row r="146" spans="1:5" x14ac:dyDescent="0.3">
      <c r="A146" s="2"/>
      <c r="B146" s="2"/>
      <c r="C146" s="2"/>
      <c r="D146" s="2"/>
      <c r="E146" s="2"/>
    </row>
    <row r="147" spans="1:5" x14ac:dyDescent="0.3">
      <c r="A147" s="2"/>
      <c r="B147" s="2"/>
      <c r="C147" s="2"/>
      <c r="D147" s="2"/>
      <c r="E147" s="2"/>
    </row>
    <row r="148" spans="1:5" x14ac:dyDescent="0.3">
      <c r="A148" s="2"/>
      <c r="B148" s="2"/>
      <c r="C148" s="2"/>
      <c r="D148" s="2"/>
      <c r="E148" s="2"/>
    </row>
    <row r="149" spans="1:5" x14ac:dyDescent="0.3">
      <c r="A149" s="2"/>
      <c r="B149" s="2"/>
      <c r="C149" s="2"/>
      <c r="D149" s="2"/>
      <c r="E149" s="2"/>
    </row>
    <row r="150" spans="1:5" x14ac:dyDescent="0.3">
      <c r="A150" s="2"/>
      <c r="B150" s="2"/>
      <c r="C150" s="2"/>
      <c r="D150" s="2"/>
      <c r="E150" s="2"/>
    </row>
    <row r="151" spans="1:5" x14ac:dyDescent="0.3">
      <c r="A151" s="2"/>
      <c r="B151" s="2"/>
      <c r="C151" s="2"/>
      <c r="D151" s="2"/>
      <c r="E151" s="2"/>
    </row>
    <row r="152" spans="1:5" x14ac:dyDescent="0.3">
      <c r="A152" s="2"/>
      <c r="B152" s="2"/>
      <c r="C152" s="2"/>
      <c r="D152" s="2"/>
      <c r="E152" s="2"/>
    </row>
    <row r="153" spans="1:5" x14ac:dyDescent="0.3">
      <c r="A153" s="2"/>
      <c r="B153" s="2"/>
      <c r="C153" s="2"/>
      <c r="D153" s="2"/>
      <c r="E153" s="2"/>
    </row>
    <row r="154" spans="1:5" x14ac:dyDescent="0.3">
      <c r="A154" s="2"/>
      <c r="B154" s="2"/>
      <c r="C154" s="2"/>
      <c r="D154" s="2"/>
      <c r="E154" s="2"/>
    </row>
    <row r="155" spans="1:5" x14ac:dyDescent="0.3">
      <c r="A155" s="2"/>
      <c r="B155" s="2"/>
      <c r="C155" s="2"/>
      <c r="D155" s="2"/>
      <c r="E155" s="2"/>
    </row>
    <row r="156" spans="1:5" x14ac:dyDescent="0.3">
      <c r="A156" s="2"/>
      <c r="B156" s="2"/>
      <c r="C156" s="2"/>
      <c r="D156" s="2"/>
      <c r="E156" s="2"/>
    </row>
    <row r="157" spans="1:5" x14ac:dyDescent="0.3">
      <c r="A157" s="2"/>
      <c r="B157" s="2"/>
      <c r="C157" s="2"/>
      <c r="D157" s="2"/>
      <c r="E157" s="2"/>
    </row>
    <row r="158" spans="1:5" x14ac:dyDescent="0.3">
      <c r="A158" s="2"/>
      <c r="B158" s="2"/>
      <c r="C158" s="2"/>
      <c r="D158" s="2"/>
      <c r="E158" s="2"/>
    </row>
    <row r="159" spans="1:5" x14ac:dyDescent="0.3">
      <c r="A159" s="2"/>
      <c r="B159" s="2"/>
      <c r="C159" s="2"/>
      <c r="D159" s="2"/>
      <c r="E159" s="2"/>
    </row>
    <row r="160" spans="1:5" x14ac:dyDescent="0.3">
      <c r="A160" s="2"/>
      <c r="B160" s="2"/>
      <c r="C160" s="2"/>
      <c r="D160" s="2"/>
      <c r="E160" s="2"/>
    </row>
    <row r="161" spans="1:5" x14ac:dyDescent="0.3">
      <c r="A161" s="2"/>
      <c r="B161" s="2"/>
      <c r="C161" s="2"/>
      <c r="D161" s="2"/>
      <c r="E161" s="2"/>
    </row>
    <row r="162" spans="1:5" x14ac:dyDescent="0.3">
      <c r="A162" s="2"/>
      <c r="B162" s="2"/>
      <c r="C162" s="2"/>
      <c r="D162" s="2"/>
      <c r="E162" s="2"/>
    </row>
    <row r="163" spans="1:5" x14ac:dyDescent="0.3">
      <c r="A163" s="2"/>
      <c r="B163" s="2"/>
      <c r="C163" s="2"/>
      <c r="D163" s="2"/>
      <c r="E163" s="2"/>
    </row>
    <row r="164" spans="1:5" x14ac:dyDescent="0.3">
      <c r="A164" s="2"/>
      <c r="B164" s="2"/>
      <c r="C164" s="2"/>
      <c r="D164" s="2"/>
      <c r="E164" s="2"/>
    </row>
    <row r="165" spans="1:5" x14ac:dyDescent="0.3">
      <c r="A165" s="2"/>
      <c r="B165" s="2"/>
      <c r="C165" s="2"/>
      <c r="D165" s="2"/>
      <c r="E165" s="2"/>
    </row>
    <row r="166" spans="1:5" x14ac:dyDescent="0.3">
      <c r="A166" s="2"/>
      <c r="B166" s="2"/>
      <c r="C166" s="2"/>
      <c r="D166" s="2"/>
      <c r="E166" s="2"/>
    </row>
    <row r="167" spans="1:5" x14ac:dyDescent="0.3">
      <c r="A167" s="2"/>
      <c r="B167" s="2"/>
      <c r="C167" s="2"/>
      <c r="D167" s="2"/>
      <c r="E167" s="2"/>
    </row>
    <row r="168" spans="1:5" x14ac:dyDescent="0.3">
      <c r="A168" s="2"/>
      <c r="B168" s="2"/>
      <c r="C168" s="2"/>
      <c r="D168" s="2"/>
      <c r="E168" s="2"/>
    </row>
    <row r="169" spans="1:5" x14ac:dyDescent="0.3">
      <c r="A169" s="2"/>
      <c r="B169" s="2"/>
      <c r="C169" s="2"/>
      <c r="D169" s="2"/>
      <c r="E169" s="2"/>
    </row>
    <row r="170" spans="1:5" x14ac:dyDescent="0.3">
      <c r="A170" s="2"/>
      <c r="B170" s="2"/>
      <c r="C170" s="2"/>
      <c r="D170" s="2"/>
      <c r="E170" s="2"/>
    </row>
    <row r="171" spans="1:5" x14ac:dyDescent="0.3">
      <c r="A171" s="2"/>
      <c r="B171" s="2"/>
      <c r="C171" s="2"/>
      <c r="D171" s="2"/>
      <c r="E171" s="2"/>
    </row>
    <row r="172" spans="1:5" x14ac:dyDescent="0.3">
      <c r="A172" s="2"/>
      <c r="B172" s="2"/>
      <c r="C172" s="2"/>
      <c r="D172" s="2"/>
      <c r="E172" s="2"/>
    </row>
    <row r="173" spans="1:5" x14ac:dyDescent="0.3">
      <c r="A173" s="2"/>
      <c r="B173" s="2"/>
      <c r="C173" s="2"/>
      <c r="D173" s="2"/>
      <c r="E173" s="2"/>
    </row>
    <row r="174" spans="1:5" x14ac:dyDescent="0.3">
      <c r="A174" s="2"/>
      <c r="B174" s="2"/>
      <c r="C174" s="2"/>
      <c r="D174" s="2"/>
      <c r="E174" s="2"/>
    </row>
    <row r="175" spans="1:5" x14ac:dyDescent="0.3">
      <c r="A175" s="2"/>
      <c r="B175" s="2"/>
      <c r="C175" s="2"/>
      <c r="D175" s="2"/>
      <c r="E175" s="2"/>
    </row>
    <row r="176" spans="1:5" x14ac:dyDescent="0.3">
      <c r="A176" s="2"/>
      <c r="B176" s="2"/>
      <c r="C176" s="2"/>
      <c r="D176" s="2"/>
      <c r="E176" s="2"/>
    </row>
    <row r="177" spans="1:5" x14ac:dyDescent="0.3">
      <c r="A177" s="2"/>
      <c r="B177" s="2"/>
      <c r="C177" s="2"/>
      <c r="D177" s="2"/>
      <c r="E177" s="2"/>
    </row>
    <row r="178" spans="1:5" x14ac:dyDescent="0.3">
      <c r="A178" s="2"/>
      <c r="B178" s="2"/>
      <c r="C178" s="2"/>
      <c r="D178" s="2"/>
      <c r="E178" s="2"/>
    </row>
    <row r="179" spans="1:5" x14ac:dyDescent="0.3">
      <c r="A179" s="2"/>
      <c r="B179" s="2"/>
      <c r="C179" s="2"/>
      <c r="D179" s="2"/>
      <c r="E179" s="2"/>
    </row>
    <row r="180" spans="1:5" x14ac:dyDescent="0.3">
      <c r="A180" s="2"/>
      <c r="B180" s="2"/>
      <c r="C180" s="2"/>
      <c r="D180" s="2"/>
      <c r="E180" s="2"/>
    </row>
    <row r="181" spans="1:5" x14ac:dyDescent="0.3">
      <c r="A181" s="2"/>
      <c r="B181" s="2"/>
      <c r="C181" s="2"/>
      <c r="D181" s="2"/>
      <c r="E181" s="2"/>
    </row>
    <row r="182" spans="1:5" x14ac:dyDescent="0.3">
      <c r="A182" s="2"/>
      <c r="B182" s="2"/>
      <c r="C182" s="2"/>
      <c r="D182" s="2"/>
      <c r="E182" s="2"/>
    </row>
    <row r="183" spans="1:5" x14ac:dyDescent="0.3">
      <c r="A183" s="2"/>
      <c r="B183" s="2"/>
      <c r="C183" s="2"/>
      <c r="D183" s="2"/>
      <c r="E183" s="2"/>
    </row>
    <row r="184" spans="1:5" x14ac:dyDescent="0.3">
      <c r="A184" s="2"/>
      <c r="B184" s="2"/>
      <c r="C184" s="2"/>
      <c r="D184" s="2"/>
      <c r="E184" s="2"/>
    </row>
    <row r="185" spans="1:5" x14ac:dyDescent="0.3">
      <c r="A185" s="2"/>
      <c r="B185" s="2"/>
      <c r="C185" s="2"/>
      <c r="D185" s="2"/>
      <c r="E185" s="2"/>
    </row>
    <row r="186" spans="1:5" x14ac:dyDescent="0.3">
      <c r="A186" s="2"/>
      <c r="B186" s="2"/>
      <c r="C186" s="2"/>
      <c r="D186" s="2"/>
      <c r="E186" s="2"/>
    </row>
    <row r="187" spans="1:5" x14ac:dyDescent="0.3">
      <c r="A187" s="2"/>
      <c r="B187" s="2"/>
      <c r="C187" s="2"/>
      <c r="D187" s="2"/>
      <c r="E187" s="2"/>
    </row>
    <row r="188" spans="1:5" x14ac:dyDescent="0.3">
      <c r="A188" s="2"/>
      <c r="B188" s="2"/>
      <c r="C188" s="2"/>
      <c r="D188" s="2"/>
      <c r="E188" s="2"/>
    </row>
    <row r="189" spans="1:5" x14ac:dyDescent="0.3">
      <c r="A189" s="2"/>
      <c r="B189" s="2"/>
      <c r="C189" s="2"/>
      <c r="D189" s="2"/>
      <c r="E189" s="2"/>
    </row>
    <row r="190" spans="1:5" x14ac:dyDescent="0.3">
      <c r="A190" s="2"/>
      <c r="B190" s="2"/>
      <c r="C190" s="2"/>
      <c r="D190" s="2"/>
      <c r="E190" s="2"/>
    </row>
    <row r="191" spans="1:5" x14ac:dyDescent="0.3">
      <c r="A191" s="2"/>
      <c r="B191" s="2"/>
      <c r="C191" s="2"/>
      <c r="D191" s="2"/>
      <c r="E191" s="2"/>
    </row>
    <row r="192" spans="1:5" x14ac:dyDescent="0.3">
      <c r="A192" s="2"/>
      <c r="B192" s="2"/>
      <c r="C192" s="2"/>
      <c r="D192" s="2"/>
      <c r="E192" s="2"/>
    </row>
    <row r="193" spans="1:5" x14ac:dyDescent="0.3">
      <c r="A193" s="2"/>
      <c r="B193" s="2"/>
      <c r="C193" s="2"/>
      <c r="D193" s="2"/>
      <c r="E193" s="2"/>
    </row>
    <row r="194" spans="1:5" x14ac:dyDescent="0.3">
      <c r="A194" s="2"/>
      <c r="B194" s="2"/>
      <c r="C194" s="2"/>
      <c r="D194" s="2"/>
      <c r="E194" s="2"/>
    </row>
    <row r="195" spans="1:5" x14ac:dyDescent="0.3">
      <c r="A195" s="2"/>
      <c r="B195" s="2"/>
      <c r="C195" s="2"/>
      <c r="D195" s="2"/>
      <c r="E195" s="2"/>
    </row>
    <row r="196" spans="1:5" x14ac:dyDescent="0.3">
      <c r="A196" s="2"/>
      <c r="B196" s="2"/>
      <c r="C196" s="2"/>
      <c r="D196" s="2"/>
      <c r="E196" s="2"/>
    </row>
    <row r="197" spans="1:5" x14ac:dyDescent="0.3">
      <c r="A197" s="2"/>
      <c r="B197" s="2"/>
      <c r="C197" s="2"/>
      <c r="D197" s="2"/>
      <c r="E197" s="2"/>
    </row>
    <row r="198" spans="1:5" x14ac:dyDescent="0.3">
      <c r="A198" s="2"/>
      <c r="B198" s="2"/>
      <c r="C198" s="2"/>
      <c r="D198" s="2"/>
      <c r="E198" s="2"/>
    </row>
    <row r="199" spans="1:5" x14ac:dyDescent="0.3">
      <c r="A199" s="2"/>
      <c r="B199" s="2"/>
      <c r="C199" s="2"/>
      <c r="D199" s="2"/>
      <c r="E199" s="2"/>
    </row>
    <row r="200" spans="1:5" x14ac:dyDescent="0.3">
      <c r="A200" s="2"/>
      <c r="B200" s="2"/>
      <c r="C200" s="2"/>
      <c r="D200" s="2"/>
      <c r="E200" s="2"/>
    </row>
    <row r="201" spans="1:5" x14ac:dyDescent="0.3">
      <c r="A201" s="2"/>
      <c r="B201" s="2"/>
      <c r="C201" s="2"/>
      <c r="D201" s="2"/>
      <c r="E201" s="2"/>
    </row>
    <row r="202" spans="1:5" x14ac:dyDescent="0.3">
      <c r="A202" s="2"/>
      <c r="B202" s="2"/>
      <c r="C202" s="2"/>
      <c r="D202" s="2"/>
      <c r="E202" s="2"/>
    </row>
    <row r="203" spans="1:5" x14ac:dyDescent="0.3">
      <c r="A203" s="2"/>
      <c r="B203" s="2"/>
      <c r="C203" s="2"/>
      <c r="D203" s="2"/>
      <c r="E203" s="2"/>
    </row>
    <row r="204" spans="1:5" x14ac:dyDescent="0.3">
      <c r="A204" s="2"/>
      <c r="B204" s="2"/>
      <c r="C204" s="2"/>
      <c r="D204" s="2"/>
      <c r="E204" s="2"/>
    </row>
    <row r="205" spans="1:5" x14ac:dyDescent="0.3">
      <c r="A205" s="2"/>
      <c r="B205" s="2"/>
      <c r="C205" s="2"/>
      <c r="D205" s="2"/>
      <c r="E205" s="2"/>
    </row>
    <row r="206" spans="1:5" x14ac:dyDescent="0.3">
      <c r="A206" s="2"/>
      <c r="B206" s="2"/>
      <c r="C206" s="2"/>
      <c r="D206" s="2"/>
      <c r="E206" s="2"/>
    </row>
    <row r="207" spans="1:5" x14ac:dyDescent="0.3">
      <c r="A207" s="2"/>
      <c r="B207" s="2"/>
      <c r="C207" s="2"/>
      <c r="D207" s="2"/>
      <c r="E207" s="2"/>
    </row>
    <row r="208" spans="1:5" x14ac:dyDescent="0.3">
      <c r="A208" s="2"/>
      <c r="B208" s="2"/>
      <c r="C208" s="2"/>
      <c r="D208" s="2"/>
      <c r="E208" s="2"/>
    </row>
    <row r="209" spans="1:5" x14ac:dyDescent="0.3">
      <c r="A209" s="2"/>
      <c r="B209" s="2"/>
      <c r="C209" s="2"/>
      <c r="D209" s="2"/>
      <c r="E209" s="2"/>
    </row>
    <row r="210" spans="1:5" x14ac:dyDescent="0.3">
      <c r="A210" s="2"/>
      <c r="B210" s="2"/>
      <c r="C210" s="2"/>
      <c r="D210" s="2"/>
      <c r="E210" s="2"/>
    </row>
    <row r="211" spans="1:5" x14ac:dyDescent="0.3">
      <c r="A211" s="2"/>
      <c r="B211" s="2"/>
      <c r="C211" s="2"/>
      <c r="D211" s="2"/>
      <c r="E21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Kotsonias</dc:creator>
  <cp:lastModifiedBy>Andreas Kotsonias</cp:lastModifiedBy>
  <dcterms:created xsi:type="dcterms:W3CDTF">2017-12-08T14:53:27Z</dcterms:created>
  <dcterms:modified xsi:type="dcterms:W3CDTF">2022-01-13T18:32:49Z</dcterms:modified>
</cp:coreProperties>
</file>